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lalrg-my.sharepoint.com/personal/kristine_kinca_lps_lv/Documents/Kristine Kinca/2021/Latrostrans/MK/Septembris_Oktobris/Nereta/"/>
    </mc:Choice>
  </mc:AlternateContent>
  <xr:revisionPtr revIDLastSave="0" documentId="8_{B0F4AD80-DB43-460D-BD45-3DD2D984F84A}" xr6:coauthVersionLast="47" xr6:coauthVersionMax="47" xr10:uidLastSave="{00000000-0000-0000-0000-000000000000}"/>
  <bookViews>
    <workbookView xWindow="-110" yWindow="-110" windowWidth="19420" windowHeight="10420" xr2:uid="{00000000-000D-0000-FFFF-FFFF00000000}"/>
  </bookViews>
  <sheets>
    <sheet name="Aprekins" sheetId="3" r:id="rId1"/>
  </sheets>
  <definedNames>
    <definedName name="_xlnm.Print_Area" localSheetId="0">Aprekins!$A$1:$Q$38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3" l="1"/>
  <c r="J23" i="3"/>
  <c r="J22" i="3" l="1"/>
  <c r="I34" i="3" l="1"/>
  <c r="I35" i="3"/>
  <c r="O35" i="3" s="1"/>
  <c r="P35" i="3" s="1"/>
  <c r="I33" i="3"/>
  <c r="K33" i="3" s="1"/>
  <c r="L33" i="3" s="1"/>
  <c r="H31" i="3"/>
  <c r="H32" i="3" s="1"/>
  <c r="I32" i="3" s="1"/>
  <c r="D31" i="3"/>
  <c r="I28" i="3"/>
  <c r="K28" i="3" s="1"/>
  <c r="L28" i="3" s="1"/>
  <c r="H26" i="3"/>
  <c r="D26" i="3"/>
  <c r="I24" i="3"/>
  <c r="O24" i="3" s="1"/>
  <c r="P24" i="3" s="1"/>
  <c r="O23" i="3"/>
  <c r="P23" i="3" s="1"/>
  <c r="H21" i="3"/>
  <c r="D21" i="3"/>
  <c r="D38" i="3" l="1"/>
  <c r="O33" i="3"/>
  <c r="P33" i="3" s="1"/>
  <c r="K22" i="3"/>
  <c r="L22" i="3" s="1"/>
  <c r="O28" i="3"/>
  <c r="P28" i="3" s="1"/>
  <c r="K23" i="3"/>
  <c r="L23" i="3" s="1"/>
  <c r="K24" i="3"/>
  <c r="L24" i="3" s="1"/>
  <c r="K35" i="3"/>
  <c r="L35" i="3" s="1"/>
  <c r="H33" i="3"/>
  <c r="H34" i="3" s="1"/>
  <c r="H35" i="3" s="1"/>
  <c r="I27" i="3"/>
  <c r="H28" i="3"/>
  <c r="H24" i="3"/>
  <c r="I25" i="3" l="1"/>
  <c r="L25" i="3"/>
  <c r="O22" i="3"/>
  <c r="P22" i="3" s="1"/>
  <c r="P25" i="3" s="1"/>
  <c r="O32" i="3"/>
  <c r="P32" i="3" s="1"/>
  <c r="P36" i="3" s="1"/>
  <c r="I36" i="3"/>
  <c r="K32" i="3"/>
  <c r="L32" i="3" s="1"/>
  <c r="L36" i="3" s="1"/>
  <c r="I29" i="3"/>
  <c r="O27" i="3"/>
  <c r="P27" i="3" s="1"/>
  <c r="P29" i="3" s="1"/>
  <c r="K27" i="3"/>
  <c r="L27" i="3" s="1"/>
  <c r="L29" i="3" s="1"/>
  <c r="I38" i="3" l="1"/>
  <c r="L38" i="3"/>
  <c r="P38" i="3"/>
  <c r="Q36" i="3"/>
  <c r="Q25" i="3"/>
  <c r="Q29" i="3"/>
  <c r="Q38"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List>
</comments>
</file>

<file path=xl/sharedStrings.xml><?xml version="1.0" encoding="utf-8"?>
<sst xmlns="http://schemas.openxmlformats.org/spreadsheetml/2006/main" count="50" uniqueCount="49">
  <si>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</si>
  <si>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</si>
  <si>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</si>
  <si>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</si>
  <si>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</si>
  <si>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</si>
  <si>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</si>
  <si>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</si>
  <si>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</si>
  <si>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</si>
  <si>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</si>
  <si>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</si>
  <si>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</si>
  <si>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</si>
  <si>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</si>
  <si>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</si>
  <si>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</si>
  <si>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</si>
  <si>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</si>
  <si>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</si>
  <si>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</si>
  <si>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</si>
  <si>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</si>
  <si>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</si>
  <si>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</si>
  <si>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</si>
  <si>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</si>
  <si>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</si>
  <si>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</si>
  <si>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</si>
  <si>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</si>
  <si>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</si>
  <si>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</si>
  <si>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</si>
  <si>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</si>
  <si>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</si>
  <si>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</si>
  <si>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</si>
  <si>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</si>
  <si>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</si>
  <si>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</si>
  <si>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</si>
  <si>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</si>
  <si>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</si>
  <si>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</si>
  <si>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</si>
  <si>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Neretas novada pašvaldība</t>
  </si>
  <si>
    <t>11.11.2016.</t>
  </si>
  <si>
    <t>nav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</si>
</sst>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_-;\-* #,##0_-;_-* &quot;-&quot;??_-;_-@_-"/>
    <numFmt numFmtId="166" formatCode="#,##0.00_ ;\-#,##0.00\ "/>
  </numFmts>
  <fonts count="23"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3" fillId="0" borderId="0" applyFont="0" applyFill="0" applyBorder="0" applyAlignment="0" applyProtection="0"/>
  </cellStyleXfs>
  <cellXfs count="69">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5" fontId="0" fillId="0" borderId="0" xfId="1" applyNumberFormat="1" applyFont="1" applyFill="1" applyAlignment="1">
      <alignment wrapText="1"/>
    </xf>
    <xf numFmtId="165"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5"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5"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6"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6"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4" fontId="0" fillId="0" borderId="0" xfId="0" applyNumberFormat="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8"/>
  <sheetViews>
    <sheetView tabSelected="1" topLeftCell="A16" zoomScale="85" zoomScaleNormal="85" workbookViewId="0">
      <selection activeCell="D18" sqref="D18"/>
    </sheetView>
  </sheetViews>
  <sheetFormatPr defaultRowHeight="14.5" x14ac:dyDescent="0.35"/>
  <cols>
    <col min="1" max="1" width="37.7265625" customWidth="1"/>
    <col min="2" max="2" width="14.26953125" customWidth="1"/>
    <col min="3" max="3" width="15.4531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c r="C2" s="1"/>
      <c r="D2" s="1"/>
      <c r="E2" s="4"/>
    </row>
    <row r="3" spans="1:17" x14ac:dyDescent="0.35">
      <c r="A3" s="35" t="s">
        <v>0</v>
      </c>
      <c r="B3" s="1" t="s">
        <v>46</v>
      </c>
      <c r="C3" s="4"/>
      <c r="D3" s="4"/>
      <c r="E3" s="4"/>
    </row>
    <row r="4" spans="1:17" x14ac:dyDescent="0.35">
      <c r="A4" s="36" t="s">
        <v>29</v>
      </c>
      <c r="B4" s="1"/>
      <c r="C4" s="4"/>
      <c r="D4" s="38" t="s">
        <v>30</v>
      </c>
      <c r="E4" s="38"/>
      <c r="F4" s="32"/>
      <c r="G4" s="32"/>
      <c r="H4" s="32"/>
      <c r="I4" s="32"/>
      <c r="J4" s="32"/>
      <c r="K4" s="32"/>
      <c r="L4" s="32"/>
      <c r="M4" s="32"/>
      <c r="N4" s="32"/>
      <c r="O4" s="32"/>
      <c r="P4" s="32"/>
      <c r="Q4" s="32"/>
    </row>
    <row r="5" spans="1:17" ht="29" x14ac:dyDescent="0.35">
      <c r="A5" s="37" t="s">
        <v>41</v>
      </c>
      <c r="B5" s="1"/>
      <c r="C5" s="4"/>
      <c r="D5" s="66" t="s">
        <v>20</v>
      </c>
      <c r="E5" s="66"/>
      <c r="F5" s="66"/>
      <c r="G5" s="66"/>
      <c r="H5" s="66"/>
      <c r="I5" s="66"/>
      <c r="J5" s="66"/>
      <c r="K5" s="66"/>
      <c r="L5" s="66"/>
      <c r="M5" s="66"/>
      <c r="N5" s="66"/>
      <c r="O5" s="66"/>
      <c r="P5" s="66"/>
      <c r="Q5" s="66"/>
    </row>
    <row r="6" spans="1:17" ht="21" customHeight="1" x14ac:dyDescent="0.35">
      <c r="A6" s="39" t="s">
        <v>7</v>
      </c>
      <c r="B6" s="1" t="s">
        <v>48</v>
      </c>
      <c r="C6" s="4"/>
      <c r="D6" s="67" t="s">
        <v>21</v>
      </c>
      <c r="E6" s="67"/>
      <c r="F6" s="67"/>
      <c r="G6" s="67"/>
      <c r="H6" s="67"/>
      <c r="I6" s="67"/>
      <c r="J6" s="67"/>
      <c r="K6" s="67"/>
      <c r="L6" s="67"/>
      <c r="M6" s="67"/>
      <c r="N6" s="67"/>
      <c r="O6" s="67"/>
      <c r="P6" s="67"/>
      <c r="Q6" s="67"/>
    </row>
    <row r="7" spans="1:17" ht="35.25" customHeight="1" x14ac:dyDescent="0.35">
      <c r="A7" s="39" t="s">
        <v>8</v>
      </c>
      <c r="B7" s="1" t="s">
        <v>48</v>
      </c>
      <c r="D7" s="66" t="s">
        <v>32</v>
      </c>
      <c r="E7" s="66"/>
      <c r="F7" s="66"/>
      <c r="G7" s="66"/>
      <c r="H7" s="66"/>
      <c r="I7" s="66"/>
      <c r="J7" s="66"/>
      <c r="K7" s="66"/>
      <c r="L7" s="66"/>
      <c r="M7" s="66"/>
      <c r="N7" s="66"/>
      <c r="O7" s="66"/>
      <c r="P7" s="66"/>
      <c r="Q7" s="66"/>
    </row>
    <row r="8" spans="1:17" ht="29" x14ac:dyDescent="0.35">
      <c r="A8" s="39" t="s">
        <v>9</v>
      </c>
      <c r="B8" s="15"/>
      <c r="D8" s="66" t="s">
        <v>22</v>
      </c>
      <c r="E8" s="66"/>
      <c r="F8" s="66"/>
      <c r="G8" s="66"/>
      <c r="H8" s="66"/>
      <c r="I8" s="66"/>
      <c r="J8" s="66"/>
      <c r="K8" s="66"/>
      <c r="L8" s="66"/>
      <c r="M8" s="66"/>
      <c r="N8" s="66"/>
      <c r="O8" s="66"/>
      <c r="P8" s="66"/>
      <c r="Q8" s="66"/>
    </row>
    <row r="9" spans="1:17" x14ac:dyDescent="0.35">
      <c r="A9" s="40" t="s">
        <v>37</v>
      </c>
      <c r="B9" s="1"/>
      <c r="D9" s="66" t="s">
        <v>31</v>
      </c>
      <c r="E9" s="66"/>
      <c r="F9" s="66"/>
      <c r="G9" s="66"/>
      <c r="H9" s="66"/>
      <c r="I9" s="66"/>
      <c r="J9" s="66"/>
      <c r="K9" s="66"/>
      <c r="L9" s="66"/>
      <c r="M9" s="66"/>
      <c r="N9" s="66"/>
      <c r="O9" s="66"/>
      <c r="P9" s="66"/>
      <c r="Q9" s="66"/>
    </row>
    <row r="10" spans="1:17" ht="29" x14ac:dyDescent="0.35">
      <c r="A10" s="16" t="s">
        <v>11</v>
      </c>
      <c r="B10" s="1"/>
      <c r="D10" s="66" t="s">
        <v>33</v>
      </c>
      <c r="E10" s="66"/>
      <c r="F10" s="66"/>
      <c r="G10" s="66"/>
      <c r="H10" s="66"/>
      <c r="I10" s="66"/>
      <c r="J10" s="66"/>
      <c r="K10" s="66"/>
      <c r="L10" s="66"/>
      <c r="M10" s="66"/>
      <c r="N10" s="66"/>
      <c r="O10" s="66"/>
      <c r="P10" s="66"/>
      <c r="Q10" s="66"/>
    </row>
    <row r="11" spans="1:17" ht="43.5" x14ac:dyDescent="0.35">
      <c r="A11" s="16" t="s">
        <v>38</v>
      </c>
      <c r="B11" s="1"/>
    </row>
    <row r="12" spans="1:17" ht="32.25" customHeight="1" x14ac:dyDescent="0.35">
      <c r="A12" s="41" t="s">
        <v>5</v>
      </c>
      <c r="B12" s="1"/>
    </row>
    <row r="13" spans="1:17" ht="34.5" customHeight="1" x14ac:dyDescent="0.35">
      <c r="A13" s="41" t="s">
        <v>39</v>
      </c>
      <c r="B13" s="1"/>
    </row>
    <row r="14" spans="1:17" ht="34.5" customHeight="1" x14ac:dyDescent="0.35">
      <c r="A14" s="41" t="s">
        <v>40</v>
      </c>
      <c r="B14" s="1"/>
      <c r="D14" s="65" t="s">
        <v>34</v>
      </c>
      <c r="E14" s="65"/>
      <c r="F14" s="65"/>
      <c r="G14" s="65"/>
      <c r="H14" s="65"/>
      <c r="I14" s="65"/>
      <c r="J14" s="65"/>
      <c r="K14" s="65"/>
      <c r="L14" s="65"/>
      <c r="M14" s="65"/>
      <c r="N14" s="65"/>
      <c r="O14" s="65"/>
      <c r="P14" s="65"/>
      <c r="Q14" s="65"/>
    </row>
    <row r="15" spans="1:17" ht="30.75" customHeight="1" x14ac:dyDescent="0.35">
      <c r="A15" s="41" t="s">
        <v>6</v>
      </c>
      <c r="B15" s="1"/>
      <c r="D15" s="68" t="s">
        <v>36</v>
      </c>
      <c r="E15" s="68"/>
      <c r="F15" s="68"/>
      <c r="G15" s="68"/>
      <c r="H15" s="68"/>
      <c r="I15" s="68"/>
      <c r="J15" s="68"/>
      <c r="K15" s="68"/>
      <c r="L15" s="68"/>
      <c r="M15" s="68"/>
      <c r="N15" s="68"/>
      <c r="O15" s="68"/>
      <c r="P15" s="68"/>
      <c r="Q15" s="68"/>
    </row>
    <row r="16" spans="1:17" ht="30" customHeight="1" thickBot="1" x14ac:dyDescent="0.4">
      <c r="A16" s="19"/>
      <c r="B16" s="5"/>
      <c r="C16" s="5"/>
      <c r="D16" s="5"/>
      <c r="E16" s="5"/>
      <c r="F16" s="5"/>
    </row>
    <row r="17" spans="1:18" ht="30" customHeight="1" thickBot="1" x14ac:dyDescent="0.4">
      <c r="A17" s="19"/>
      <c r="B17" s="5"/>
      <c r="C17" s="5"/>
      <c r="D17" s="5"/>
      <c r="E17" s="62" t="s">
        <v>42</v>
      </c>
      <c r="F17" s="63"/>
      <c r="G17" s="63"/>
      <c r="H17" s="63"/>
      <c r="I17" s="63"/>
      <c r="J17" s="63"/>
      <c r="K17" s="63"/>
      <c r="L17" s="63"/>
      <c r="M17" s="63"/>
      <c r="N17" s="63"/>
      <c r="O17" s="63"/>
      <c r="P17" s="63"/>
      <c r="Q17" s="64"/>
    </row>
    <row r="18" spans="1:18" s="17" customFormat="1" ht="184.5" customHeight="1" x14ac:dyDescent="0.3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5" x14ac:dyDescent="0.35">
      <c r="F19" s="7"/>
      <c r="L19" s="18"/>
      <c r="M19" s="18"/>
      <c r="P19" s="18"/>
    </row>
    <row r="20" spans="1:18" s="6" customFormat="1" ht="15.5" x14ac:dyDescent="0.35">
      <c r="A20" s="23" t="s">
        <v>24</v>
      </c>
      <c r="B20" s="14"/>
      <c r="F20" s="7"/>
      <c r="L20" s="18"/>
      <c r="M20" s="18"/>
      <c r="N20" s="52">
        <v>44361</v>
      </c>
      <c r="P20" s="18"/>
    </row>
    <row r="21" spans="1:18" s="6" customFormat="1" ht="15.5" x14ac:dyDescent="0.35">
      <c r="A21" s="6">
        <v>2013</v>
      </c>
      <c r="B21" s="10">
        <v>28198.99</v>
      </c>
      <c r="C21" s="10">
        <v>9399</v>
      </c>
      <c r="D21" s="21">
        <f>B21-C21</f>
        <v>18799.990000000002</v>
      </c>
      <c r="E21" s="47">
        <v>44284</v>
      </c>
      <c r="F21" s="48">
        <v>42685</v>
      </c>
      <c r="G21" s="8">
        <v>28199.97</v>
      </c>
      <c r="H21" s="8">
        <f>G21</f>
        <v>28199.97</v>
      </c>
      <c r="I21" s="8">
        <v>18799.75</v>
      </c>
      <c r="L21" s="18"/>
      <c r="M21" s="18"/>
      <c r="P21" s="18"/>
    </row>
    <row r="22" spans="1:18" s="6" customFormat="1" ht="15.5" x14ac:dyDescent="0.35">
      <c r="B22" s="10"/>
      <c r="C22" s="10"/>
      <c r="D22" s="10"/>
      <c r="E22" s="10"/>
      <c r="F22" s="48"/>
      <c r="G22" s="8"/>
      <c r="H22" s="8"/>
      <c r="I22" s="8"/>
      <c r="J22" s="49">
        <f>E21-F22</f>
        <v>44284</v>
      </c>
      <c r="K22" s="22">
        <f>I22*0.025%</f>
        <v>0</v>
      </c>
      <c r="L22" s="50">
        <f>J22*K22</f>
        <v>0</v>
      </c>
      <c r="M22" s="53">
        <v>44298</v>
      </c>
      <c r="N22" s="54">
        <v>69</v>
      </c>
      <c r="O22" s="22">
        <f>I22*0.05%</f>
        <v>0</v>
      </c>
      <c r="P22" s="30">
        <f>O22*N22</f>
        <v>0</v>
      </c>
    </row>
    <row r="23" spans="1:18" ht="15.5" x14ac:dyDescent="0.35">
      <c r="B23" s="11"/>
      <c r="F23" s="48"/>
      <c r="G23" s="9"/>
      <c r="H23" s="9"/>
      <c r="I23" s="9"/>
      <c r="J23" s="12">
        <f>E21-F23</f>
        <v>44284</v>
      </c>
      <c r="K23" s="22">
        <f t="shared" ref="K23:K24" si="0">I23*0.025%</f>
        <v>0</v>
      </c>
      <c r="L23" s="50">
        <f>J23*K23</f>
        <v>0</v>
      </c>
      <c r="M23" s="55"/>
      <c r="N23" s="54">
        <v>69</v>
      </c>
      <c r="O23" s="22">
        <f>I23*0.05%</f>
        <v>0</v>
      </c>
      <c r="P23" s="30">
        <f t="shared" ref="P23:P24" si="1">O23*N23</f>
        <v>0</v>
      </c>
      <c r="R23" s="61"/>
    </row>
    <row r="24" spans="1:18" ht="15.5" x14ac:dyDescent="0.35">
      <c r="F24" s="48"/>
      <c r="G24" s="8"/>
      <c r="H24" s="9">
        <f>H23+G24</f>
        <v>0</v>
      </c>
      <c r="I24" s="9">
        <f>G24</f>
        <v>0</v>
      </c>
      <c r="J24" s="12">
        <f>E21-F24</f>
        <v>44284</v>
      </c>
      <c r="K24" s="22">
        <f t="shared" si="0"/>
        <v>0</v>
      </c>
      <c r="L24" s="50">
        <f>J24*K24</f>
        <v>0</v>
      </c>
      <c r="M24" s="55"/>
      <c r="N24" s="54">
        <v>69</v>
      </c>
      <c r="O24" s="22">
        <f>I24*0.05%</f>
        <v>0</v>
      </c>
      <c r="P24" s="30">
        <f t="shared" si="1"/>
        <v>0</v>
      </c>
    </row>
    <row r="25" spans="1:18" x14ac:dyDescent="0.35">
      <c r="F25" s="25"/>
      <c r="I25" s="20">
        <f>SUM(I21:I24)</f>
        <v>18799.75</v>
      </c>
      <c r="J25" s="12"/>
      <c r="K25" s="12"/>
      <c r="L25" s="31">
        <f>SUM(L22:L24)</f>
        <v>0</v>
      </c>
      <c r="M25" s="56"/>
      <c r="N25" s="57"/>
      <c r="P25" s="31">
        <f>SUM(P22:P24)</f>
        <v>0</v>
      </c>
      <c r="Q25" s="20">
        <f>L25+P25</f>
        <v>0</v>
      </c>
    </row>
    <row r="26" spans="1:18" ht="15.5" x14ac:dyDescent="0.35">
      <c r="A26" s="6">
        <v>2014</v>
      </c>
      <c r="B26" s="10">
        <v>28198.99</v>
      </c>
      <c r="C26" s="10">
        <v>9399</v>
      </c>
      <c r="D26" s="21">
        <f>B26-C26</f>
        <v>18799.990000000002</v>
      </c>
      <c r="E26" s="21"/>
      <c r="F26" s="24" t="s">
        <v>47</v>
      </c>
      <c r="G26" s="8">
        <v>28199.97</v>
      </c>
      <c r="H26" s="8">
        <f>G26</f>
        <v>28199.97</v>
      </c>
      <c r="I26" s="8"/>
      <c r="J26" s="6"/>
      <c r="K26" s="6"/>
      <c r="L26" s="18"/>
      <c r="M26" s="58"/>
      <c r="N26" s="59"/>
      <c r="O26" s="6"/>
      <c r="P26" s="18"/>
      <c r="Q26" s="6"/>
    </row>
    <row r="27" spans="1:18" ht="15.5" x14ac:dyDescent="0.35">
      <c r="A27" s="6"/>
      <c r="B27" s="10"/>
      <c r="C27" s="10"/>
      <c r="D27" s="10"/>
      <c r="E27" s="10"/>
      <c r="F27" s="24"/>
      <c r="G27" s="8"/>
      <c r="H27" s="8"/>
      <c r="I27" s="8">
        <f>H27-C26</f>
        <v>-9399</v>
      </c>
      <c r="J27" s="13">
        <v>2529</v>
      </c>
      <c r="K27" s="22">
        <f>I27*0.025%</f>
        <v>-2.3497500000000002</v>
      </c>
      <c r="L27" s="30">
        <f>J27*K27</f>
        <v>-5942.5177500000009</v>
      </c>
      <c r="M27" s="60"/>
      <c r="N27" s="54">
        <v>69</v>
      </c>
      <c r="O27" s="22">
        <f>I27*0.05%</f>
        <v>-4.6995000000000005</v>
      </c>
      <c r="P27" s="30">
        <f>O27*N27</f>
        <v>-324.26550000000003</v>
      </c>
      <c r="Q27" s="6"/>
    </row>
    <row r="28" spans="1:18" ht="15.5" x14ac:dyDescent="0.35">
      <c r="B28" s="11"/>
      <c r="F28" s="24"/>
      <c r="G28" s="9"/>
      <c r="H28" s="9">
        <f>H27+G28</f>
        <v>0</v>
      </c>
      <c r="I28" s="9">
        <f>G28</f>
        <v>0</v>
      </c>
      <c r="J28" s="12">
        <v>2407</v>
      </c>
      <c r="K28" s="22">
        <f t="shared" ref="K28" si="2">I28*0.025%</f>
        <v>0</v>
      </c>
      <c r="L28" s="30">
        <f>J28*K28</f>
        <v>0</v>
      </c>
      <c r="M28" s="60"/>
      <c r="N28" s="54">
        <v>69</v>
      </c>
      <c r="O28" s="22">
        <f>I28*0.05%</f>
        <v>0</v>
      </c>
      <c r="P28" s="30">
        <f t="shared" ref="P28" si="3">O28*N28</f>
        <v>0</v>
      </c>
    </row>
    <row r="29" spans="1:18" x14ac:dyDescent="0.35">
      <c r="F29" s="25"/>
      <c r="I29" s="20">
        <f>SUM(I26:I28)</f>
        <v>-9399</v>
      </c>
      <c r="J29" s="12"/>
      <c r="K29" s="12"/>
      <c r="L29" s="31">
        <f>SUM(L27:L28)</f>
        <v>-5942.5177500000009</v>
      </c>
      <c r="M29" s="31"/>
      <c r="P29" s="31">
        <f>SUM(P27:P28)</f>
        <v>-324.26550000000003</v>
      </c>
      <c r="Q29" s="20">
        <f>L29+P29</f>
        <v>-6266.7832500000013</v>
      </c>
    </row>
    <row r="30" spans="1:18" x14ac:dyDescent="0.35">
      <c r="F30" s="25"/>
      <c r="L30" s="32"/>
      <c r="M30" s="32"/>
      <c r="P30" s="32"/>
    </row>
    <row r="31" spans="1:18" ht="15.5" x14ac:dyDescent="0.35">
      <c r="A31" s="6">
        <v>2015</v>
      </c>
      <c r="B31" s="10">
        <v>21938.799999999999</v>
      </c>
      <c r="C31" s="10">
        <v>3133</v>
      </c>
      <c r="D31" s="21">
        <f>B31-C31</f>
        <v>18805.8</v>
      </c>
      <c r="E31" s="21"/>
      <c r="F31" s="48">
        <v>42685</v>
      </c>
      <c r="G31" s="8">
        <v>21938.799999999999</v>
      </c>
      <c r="H31" s="8">
        <f>G31</f>
        <v>21938.799999999999</v>
      </c>
      <c r="I31" s="8"/>
      <c r="J31" s="6"/>
      <c r="K31" s="6"/>
      <c r="L31" s="18"/>
      <c r="M31" s="18"/>
      <c r="N31" s="6"/>
      <c r="O31" s="6"/>
      <c r="P31" s="18"/>
      <c r="Q31" s="6"/>
    </row>
    <row r="32" spans="1:18" ht="15.5" x14ac:dyDescent="0.35">
      <c r="A32" s="6"/>
      <c r="B32" s="10"/>
      <c r="C32" s="10"/>
      <c r="D32" s="10"/>
      <c r="E32" s="10"/>
      <c r="F32" s="24"/>
      <c r="G32" s="8"/>
      <c r="H32" s="8">
        <f>H31+G32</f>
        <v>21938.799999999999</v>
      </c>
      <c r="I32" s="8">
        <f>H32-C31</f>
        <v>18805.8</v>
      </c>
      <c r="J32" s="13">
        <v>2130</v>
      </c>
      <c r="K32" s="22">
        <f>I32*0.025%</f>
        <v>4.7014500000000004</v>
      </c>
      <c r="L32" s="30">
        <f>J32*K32</f>
        <v>10014.0885</v>
      </c>
      <c r="M32" s="30"/>
      <c r="N32" s="13">
        <v>69</v>
      </c>
      <c r="O32" s="22">
        <f>I32*0.05%</f>
        <v>9.4029000000000007</v>
      </c>
      <c r="P32" s="30">
        <f>O32*N32</f>
        <v>648.80010000000004</v>
      </c>
      <c r="Q32" s="6"/>
    </row>
    <row r="33" spans="1:17" ht="15.5" x14ac:dyDescent="0.35">
      <c r="B33" s="11"/>
      <c r="F33" s="24"/>
      <c r="G33" s="9"/>
      <c r="H33" s="9">
        <f>H32+G33</f>
        <v>21938.799999999999</v>
      </c>
      <c r="I33" s="9">
        <f>G33</f>
        <v>0</v>
      </c>
      <c r="J33" s="12">
        <v>2103</v>
      </c>
      <c r="K33" s="22">
        <f t="shared" ref="K33:K35" si="4">I33*0.025%</f>
        <v>0</v>
      </c>
      <c r="L33" s="30">
        <f>J33*K33</f>
        <v>0</v>
      </c>
      <c r="M33" s="30"/>
      <c r="N33" s="13">
        <v>69</v>
      </c>
      <c r="O33" s="22">
        <f>I33*0.05%</f>
        <v>0</v>
      </c>
      <c r="P33" s="30">
        <f t="shared" ref="P33:P35" si="5">O33*N33</f>
        <v>0</v>
      </c>
    </row>
    <row r="34" spans="1:17" ht="15.5" x14ac:dyDescent="0.35">
      <c r="B34" s="11"/>
      <c r="F34" s="24"/>
      <c r="G34" s="9"/>
      <c r="H34" s="9">
        <f t="shared" ref="H34:H35" si="6">H33+G34</f>
        <v>21938.799999999999</v>
      </c>
      <c r="I34" s="9">
        <f>G34</f>
        <v>0</v>
      </c>
      <c r="J34" s="12">
        <v>2031</v>
      </c>
      <c r="K34" s="22"/>
      <c r="L34" s="30"/>
      <c r="M34" s="30"/>
      <c r="N34" s="13"/>
      <c r="O34" s="22"/>
      <c r="P34" s="30"/>
    </row>
    <row r="35" spans="1:17" ht="15.5" x14ac:dyDescent="0.35">
      <c r="F35" s="24"/>
      <c r="G35" s="8"/>
      <c r="H35" s="9">
        <f t="shared" si="6"/>
        <v>21938.799999999999</v>
      </c>
      <c r="I35" s="9">
        <f>G35</f>
        <v>0</v>
      </c>
      <c r="J35" s="12">
        <v>1960</v>
      </c>
      <c r="K35" s="22">
        <f t="shared" si="4"/>
        <v>0</v>
      </c>
      <c r="L35" s="30">
        <f>J35*K35</f>
        <v>0</v>
      </c>
      <c r="M35" s="30"/>
      <c r="N35" s="13">
        <v>69</v>
      </c>
      <c r="O35" s="22">
        <f t="shared" ref="O35" si="7">I35*0.05%</f>
        <v>0</v>
      </c>
      <c r="P35" s="30">
        <f t="shared" si="5"/>
        <v>0</v>
      </c>
    </row>
    <row r="36" spans="1:17" x14ac:dyDescent="0.35">
      <c r="F36" s="25"/>
      <c r="I36" s="20">
        <f>SUM(I31:I35)</f>
        <v>18805.8</v>
      </c>
      <c r="J36" s="12"/>
      <c r="K36" s="12"/>
      <c r="L36" s="31">
        <f>SUM(L32:L35)</f>
        <v>10014.0885</v>
      </c>
      <c r="M36" s="31"/>
      <c r="P36" s="31">
        <f>SUM(P32:P35)</f>
        <v>648.80010000000004</v>
      </c>
      <c r="Q36" s="20">
        <f>L36+P36</f>
        <v>10662.8886</v>
      </c>
    </row>
    <row r="37" spans="1:17" x14ac:dyDescent="0.35">
      <c r="F37" s="25"/>
      <c r="L37" s="32"/>
      <c r="M37" s="32"/>
      <c r="P37" s="32"/>
    </row>
    <row r="38" spans="1:17" s="26" customFormat="1" x14ac:dyDescent="0.35">
      <c r="A38" s="26" t="s">
        <v>27</v>
      </c>
      <c r="D38" s="29">
        <f>D21+D26+D31</f>
        <v>56405.78</v>
      </c>
      <c r="E38" s="29"/>
      <c r="F38" s="27"/>
      <c r="I38" s="28">
        <f>I25+I29+I36</f>
        <v>28206.55</v>
      </c>
      <c r="L38" s="33">
        <f>L25+L29+L36</f>
        <v>4071.570749999999</v>
      </c>
      <c r="M38" s="33"/>
      <c r="P38" s="33">
        <f>P25+P29+P36</f>
        <v>324.53460000000001</v>
      </c>
      <c r="Q38" s="28">
        <f>Q25+Q29+Q36</f>
        <v>4396.1053499999989</v>
      </c>
    </row>
  </sheetData>
  <mergeCells count="9">
    <mergeCell ref="E17:Q17"/>
    <mergeCell ref="D14:Q14"/>
    <mergeCell ref="D5:Q5"/>
    <mergeCell ref="D6:Q6"/>
    <mergeCell ref="D7:Q7"/>
    <mergeCell ref="D8:Q8"/>
    <mergeCell ref="D9:Q9"/>
    <mergeCell ref="D10:Q10"/>
    <mergeCell ref="D15:Q15"/>
  </mergeCells>
  <pageMargins left="0.7" right="0.7" top="0.75" bottom="0.75" header="0.3" footer="0.3"/>
  <pageSetup paperSize="9" scale="4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Aprekins</vt:lpstr>
      <vt:lpstr>Aprekins!Print_Area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Kristīne Kinča</cp:lastModifiedBy>
  <cp:lastPrinted>2021-06-09T10:29:24Z</cp:lastPrinted>
  <dcterms:created xsi:type="dcterms:W3CDTF">2021-05-21T13:51:38Z</dcterms:created>
  <dcterms:modified xsi:type="dcterms:W3CDTF">2021-11-16T09:15:08Z</dcterms:modified>
</cp:coreProperties>
</file>